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Yves\Cours\CVM-Architecture\Calculateurs\"/>
    </mc:Choice>
  </mc:AlternateContent>
  <xr:revisionPtr revIDLastSave="0" documentId="8_{8D67867F-1E36-4250-BF30-3ED27540EC5D}" xr6:coauthVersionLast="47" xr6:coauthVersionMax="47" xr10:uidLastSave="{00000000-0000-0000-0000-000000000000}"/>
  <bookViews>
    <workbookView xWindow="3900" yWindow="960" windowWidth="16950" windowHeight="15240" xr2:uid="{A550DF34-4B02-49F8-8244-2205BF67B3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8" i="1"/>
  <c r="H29" i="1"/>
  <c r="E22" i="1"/>
  <c r="E9" i="1"/>
  <c r="E11" i="1" s="1"/>
  <c r="H3" i="1"/>
  <c r="H4" i="1"/>
  <c r="H19" i="1"/>
  <c r="H11" i="1"/>
  <c r="H12" i="1" s="1"/>
  <c r="H13" i="1" s="1"/>
  <c r="H14" i="1" s="1"/>
  <c r="H16" i="1" s="1"/>
  <c r="H20" i="1" s="1"/>
  <c r="H21" i="1" s="1"/>
  <c r="E19" i="1" l="1"/>
  <c r="H23" i="1"/>
  <c r="H24" i="1" s="1"/>
  <c r="H27" i="1" s="1"/>
  <c r="H25" i="1"/>
  <c r="E12" i="1"/>
  <c r="E13" i="1" s="1"/>
  <c r="E14" i="1" s="1"/>
  <c r="E16" i="1" s="1"/>
  <c r="E20" i="1" s="1"/>
  <c r="E21" i="1" s="1"/>
  <c r="E25" i="1" l="1"/>
  <c r="E23" i="1"/>
  <c r="E24" i="1" s="1"/>
  <c r="E27" i="1" s="1"/>
</calcChain>
</file>

<file path=xl/sharedStrings.xml><?xml version="1.0" encoding="utf-8"?>
<sst xmlns="http://schemas.openxmlformats.org/spreadsheetml/2006/main" count="105" uniqueCount="40">
  <si>
    <t>Calculateur de hauteur de joints de brique</t>
  </si>
  <si>
    <t>Quel est la</t>
  </si>
  <si>
    <t>Hauteur des blocs ou briques ?</t>
  </si>
  <si>
    <t>Hauteur total avec joints =</t>
  </si>
  <si>
    <t>Hauteur des joints =</t>
  </si>
  <si>
    <t xml:space="preserve">Gracieuseté de : </t>
  </si>
  <si>
    <t>Utilisez du parement léger pour une écoconception durable.</t>
  </si>
  <si>
    <t xml:space="preserve">Note : </t>
  </si>
  <si>
    <t>l'utilisation de parements lourds n'est pas durable.</t>
  </si>
  <si>
    <t>mm</t>
  </si>
  <si>
    <t>pouces</t>
  </si>
  <si>
    <t>Hauteur de l'étage ?</t>
  </si>
  <si>
    <t>ÉTAGE</t>
  </si>
  <si>
    <t>FENÊTRE</t>
  </si>
  <si>
    <t>ArchitectureQualitas.com</t>
  </si>
  <si>
    <t xml:space="preserve">Nombre de blocs ou briques arrondis = </t>
  </si>
  <si>
    <t>Hauteur approximative de fenêtre ?</t>
  </si>
  <si>
    <t>blocs ou briques</t>
  </si>
  <si>
    <t>métrique</t>
  </si>
  <si>
    <t>impérial</t>
  </si>
  <si>
    <t>+</t>
  </si>
  <si>
    <t>=</t>
  </si>
  <si>
    <t>/</t>
  </si>
  <si>
    <t>X</t>
  </si>
  <si>
    <t>Hauteur total avec joints idéals =</t>
  </si>
  <si>
    <t>Hauteur de l'étage / nombre de briques ou de blocs =</t>
  </si>
  <si>
    <t>(Hauteur total bloc ou brique) - (hauteur de bloc ou brique) = hauteur des joints =</t>
  </si>
  <si>
    <t>Hauteur de fenêtre / (Hauteur de bloc ou briques = (Nombre de briques ou de blocs) =</t>
  </si>
  <si>
    <t>Fenêtre</t>
  </si>
  <si>
    <t>Étage</t>
  </si>
  <si>
    <t>Joints</t>
  </si>
  <si>
    <t>Parement</t>
  </si>
  <si>
    <t>Joints idéal</t>
  </si>
  <si>
    <t>Hauteur total du parement avec joints =</t>
  </si>
  <si>
    <t>Convertisseur</t>
  </si>
  <si>
    <t>Hauteur bloc ou brique + joint ) x nombre de blocs ou briques = ouverture des fenêtres =</t>
  </si>
  <si>
    <t>Ouverture</t>
  </si>
  <si>
    <t>Hauteur de fenêtre - 1/2" =</t>
  </si>
  <si>
    <t>mm (arondi)</t>
  </si>
  <si>
    <t>Espace de l'espace entre fenêtre et maçonnerie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</si>
</sst>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OpenDyslexic"/>
      <family val="3"/>
    </font>
    <font>
      <sz val="8"/>
      <color rgb="FF000000"/>
      <name val="OpenDyslexic"/>
      <family val="3"/>
    </font>
    <font>
      <b/>
      <sz val="14"/>
      <color rgb="FF000000"/>
      <name val="OpenDyslexic"/>
      <family val="3"/>
    </font>
    <font>
      <sz val="11"/>
      <color theme="1"/>
      <name val="OpenDyslexic"/>
      <family val="3"/>
    </font>
    <font>
      <b/>
      <sz val="11"/>
      <color rgb="FF000000"/>
      <name val="OpenDyslexic"/>
      <family val="3"/>
    </font>
    <font>
      <b/>
      <sz val="11"/>
      <color theme="1"/>
      <name val="OpenDyslexic"/>
      <family val="3"/>
    </font>
    <font>
      <sz val="10"/>
      <color theme="1"/>
      <name val="OpenDyslexic"/>
      <family val="3"/>
    </font>
    <font>
      <sz val="10"/>
      <color rgb="FF000000"/>
      <name val="OpenDyslexic"/>
      <family val="3"/>
    </font>
    <font>
      <sz val="10"/>
      <color rgb="FFFF0000"/>
      <name val="OpenDyslexic"/>
      <family val="3"/>
    </font>
    <font>
      <b/>
      <sz val="10"/>
      <color rgb="FF000000"/>
      <name val="OpenDyslexic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7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2" xfId="0" applyFont="1" applyFill="1" applyBorder="1"/>
    <xf numFmtId="2" fontId="9" fillId="2" borderId="3" xfId="0" applyNumberFormat="1" applyFont="1" applyFill="1" applyBorder="1"/>
    <xf numFmtId="2" fontId="9" fillId="2" borderId="0" xfId="0" applyNumberFormat="1" applyFont="1" applyFill="1"/>
    <xf numFmtId="0" fontId="8" fillId="2" borderId="0" xfId="0" applyFont="1" applyFill="1" applyBorder="1"/>
    <xf numFmtId="0" fontId="7" fillId="2" borderId="0" xfId="0" applyFont="1" applyFill="1" applyBorder="1"/>
    <xf numFmtId="2" fontId="9" fillId="2" borderId="2" xfId="0" applyNumberFormat="1" applyFont="1" applyFill="1" applyBorder="1"/>
    <xf numFmtId="0" fontId="8" fillId="3" borderId="1" xfId="0" applyFont="1" applyFill="1" applyBorder="1"/>
    <xf numFmtId="0" fontId="4" fillId="4" borderId="0" xfId="0" applyFont="1" applyFill="1"/>
    <xf numFmtId="0" fontId="3" fillId="4" borderId="0" xfId="0" applyFont="1" applyFill="1"/>
    <xf numFmtId="0" fontId="2" fillId="4" borderId="0" xfId="0" applyFont="1" applyFill="1"/>
    <xf numFmtId="2" fontId="9" fillId="2" borderId="0" xfId="0" applyNumberFormat="1" applyFont="1" applyFill="1" applyBorder="1"/>
    <xf numFmtId="2" fontId="9" fillId="2" borderId="4" xfId="0" applyNumberFormat="1" applyFont="1" applyFill="1" applyBorder="1"/>
    <xf numFmtId="0" fontId="5" fillId="5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4" fillId="2" borderId="5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6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9" xfId="0" applyFont="1" applyFill="1" applyBorder="1"/>
    <xf numFmtId="0" fontId="7" fillId="2" borderId="8" xfId="0" applyFont="1" applyFill="1" applyBorder="1"/>
    <xf numFmtId="0" fontId="8" fillId="2" borderId="0" xfId="0" applyFont="1" applyFill="1" applyBorder="1" applyAlignment="1">
      <alignment horizontal="right"/>
    </xf>
    <xf numFmtId="0" fontId="7" fillId="2" borderId="9" xfId="0" applyFont="1" applyFill="1" applyBorder="1"/>
    <xf numFmtId="0" fontId="7" fillId="2" borderId="0" xfId="0" quotePrefix="1" applyFont="1" applyFill="1" applyBorder="1" applyAlignment="1">
      <alignment horizontal="right"/>
    </xf>
    <xf numFmtId="0" fontId="7" fillId="2" borderId="10" xfId="0" applyFont="1" applyFill="1" applyBorder="1"/>
    <xf numFmtId="0" fontId="8" fillId="2" borderId="3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8" fillId="2" borderId="10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7" fillId="2" borderId="2" xfId="0" quotePrefix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13" xfId="0" applyFont="1" applyFill="1" applyBorder="1"/>
    <xf numFmtId="0" fontId="7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7" fillId="2" borderId="6" xfId="0" quotePrefix="1" applyFont="1" applyFill="1" applyBorder="1" applyAlignment="1">
      <alignment horizontal="right"/>
    </xf>
    <xf numFmtId="0" fontId="7" fillId="2" borderId="6" xfId="0" applyFont="1" applyFill="1" applyBorder="1"/>
    <xf numFmtId="0" fontId="7" fillId="2" borderId="7" xfId="0" applyFont="1" applyFill="1" applyBorder="1"/>
    <xf numFmtId="0" fontId="8" fillId="2" borderId="2" xfId="0" applyFont="1" applyFill="1" applyBorder="1"/>
    <xf numFmtId="0" fontId="2" fillId="3" borderId="14" xfId="0" applyFont="1" applyFill="1" applyBorder="1"/>
    <xf numFmtId="0" fontId="2" fillId="3" borderId="1" xfId="0" applyFont="1" applyFill="1" applyBorder="1"/>
    <xf numFmtId="1" fontId="9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31</xdr:row>
      <xdr:rowOff>57150</xdr:rowOff>
    </xdr:from>
    <xdr:to>
      <xdr:col>7</xdr:col>
      <xdr:colOff>90361</xdr:colOff>
      <xdr:row>42</xdr:row>
      <xdr:rowOff>200798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ADCE5F-AEA5-A9A7-273D-9FCC7B8C5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6924675"/>
          <a:ext cx="6414961" cy="3391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9E7F-66D7-478A-B210-10843F69B2DC}">
  <dimension ref="A1:J47"/>
  <sheetViews>
    <sheetView tabSelected="1" topLeftCell="A12" workbookViewId="0">
      <selection activeCell="B29" sqref="B29"/>
    </sheetView>
  </sheetViews>
  <sheetFormatPr baseColWidth="10" defaultRowHeight="23.25" x14ac:dyDescent="0.6"/>
  <cols>
    <col min="1" max="1" width="11.7109375" style="1" customWidth="1"/>
    <col min="2" max="2" width="46.140625" style="1" customWidth="1"/>
    <col min="3" max="3" width="16.140625" style="1" customWidth="1"/>
    <col min="4" max="4" width="4.7109375" style="1" customWidth="1"/>
    <col min="5" max="5" width="11.42578125" style="1"/>
    <col min="6" max="6" width="16.85546875" style="1" customWidth="1"/>
    <col min="7" max="7" width="9" style="1" customWidth="1"/>
    <col min="8" max="8" width="11.42578125" style="1"/>
    <col min="9" max="9" width="17.7109375" style="1" customWidth="1"/>
    <col min="10" max="16384" width="11.42578125" style="1"/>
  </cols>
  <sheetData>
    <row r="1" spans="1:10" ht="29.25" x14ac:dyDescent="0.75">
      <c r="A1" s="16"/>
      <c r="B1" s="17" t="s">
        <v>0</v>
      </c>
      <c r="C1" s="18"/>
      <c r="D1" s="18"/>
      <c r="E1" s="18"/>
      <c r="F1" s="16"/>
      <c r="G1" s="16"/>
      <c r="H1" s="16"/>
      <c r="I1" s="16"/>
    </row>
    <row r="2" spans="1:10" x14ac:dyDescent="0.6">
      <c r="A2" s="3"/>
      <c r="B2" s="5"/>
      <c r="C2" s="4"/>
      <c r="D2" s="4"/>
      <c r="E2" s="4"/>
      <c r="F2" s="3"/>
      <c r="G2" s="3"/>
      <c r="H2" s="3"/>
      <c r="I2" s="3"/>
    </row>
    <row r="3" spans="1:10" x14ac:dyDescent="0.6">
      <c r="A3" s="3"/>
      <c r="B3" s="5"/>
      <c r="C3" s="4" t="s">
        <v>34</v>
      </c>
      <c r="D3" s="4"/>
      <c r="E3" s="54">
        <v>1</v>
      </c>
      <c r="F3" s="3" t="s">
        <v>10</v>
      </c>
      <c r="G3" s="3"/>
      <c r="H3" s="22">
        <f>E3/0.0393701</f>
        <v>25.399986284007408</v>
      </c>
      <c r="I3" s="3" t="s">
        <v>9</v>
      </c>
    </row>
    <row r="4" spans="1:10" x14ac:dyDescent="0.6">
      <c r="A4" s="3"/>
      <c r="B4" s="5"/>
      <c r="C4" s="4"/>
      <c r="D4" s="4"/>
      <c r="E4" s="53">
        <v>1</v>
      </c>
      <c r="F4" s="3" t="s">
        <v>9</v>
      </c>
      <c r="G4" s="3"/>
      <c r="H4" s="22">
        <f>E4*0.0393701</f>
        <v>3.9370099999999998E-2</v>
      </c>
      <c r="I4" s="3" t="s">
        <v>10</v>
      </c>
    </row>
    <row r="5" spans="1:10" x14ac:dyDescent="0.6">
      <c r="A5" s="3"/>
      <c r="B5" s="5"/>
      <c r="C5" s="4"/>
      <c r="D5" s="4"/>
      <c r="E5" s="4"/>
      <c r="F5" s="3"/>
      <c r="G5" s="3"/>
      <c r="H5" s="3"/>
      <c r="I5" s="3"/>
    </row>
    <row r="6" spans="1:10" x14ac:dyDescent="0.6">
      <c r="A6" s="25"/>
      <c r="B6" s="21" t="s">
        <v>12</v>
      </c>
      <c r="C6" s="26"/>
      <c r="D6" s="26"/>
      <c r="E6" s="27" t="s">
        <v>18</v>
      </c>
      <c r="F6" s="28"/>
      <c r="G6" s="28"/>
      <c r="H6" s="28" t="s">
        <v>19</v>
      </c>
      <c r="I6" s="29"/>
    </row>
    <row r="7" spans="1:10" x14ac:dyDescent="0.6">
      <c r="A7" s="30"/>
      <c r="B7" s="22"/>
      <c r="C7" s="31"/>
      <c r="D7" s="31"/>
      <c r="E7" s="31"/>
      <c r="F7" s="31"/>
      <c r="G7" s="31"/>
      <c r="H7" s="31"/>
      <c r="I7" s="32"/>
    </row>
    <row r="8" spans="1:10" x14ac:dyDescent="0.6">
      <c r="A8" s="33" t="s">
        <v>1</v>
      </c>
      <c r="B8" s="23" t="s">
        <v>11</v>
      </c>
      <c r="C8" s="41" t="s">
        <v>29</v>
      </c>
      <c r="D8" s="38"/>
      <c r="E8" s="15">
        <f>H8/0.0393701</f>
        <v>3143.2483026459167</v>
      </c>
      <c r="F8" s="39" t="s">
        <v>9</v>
      </c>
      <c r="G8" s="42"/>
      <c r="H8" s="15">
        <v>123.75</v>
      </c>
      <c r="I8" s="40" t="s">
        <v>10</v>
      </c>
      <c r="J8" s="2"/>
    </row>
    <row r="9" spans="1:10" x14ac:dyDescent="0.6">
      <c r="A9" s="33" t="s">
        <v>1</v>
      </c>
      <c r="B9" s="23" t="s">
        <v>2</v>
      </c>
      <c r="C9" s="43" t="s">
        <v>31</v>
      </c>
      <c r="D9" s="52"/>
      <c r="E9" s="15">
        <f>H9/0.0393701</f>
        <v>57.149969139016669</v>
      </c>
      <c r="F9" s="45" t="s">
        <v>9</v>
      </c>
      <c r="G9" s="45"/>
      <c r="H9" s="15">
        <v>2.25</v>
      </c>
      <c r="I9" s="46" t="s">
        <v>10</v>
      </c>
      <c r="J9" s="2"/>
    </row>
    <row r="10" spans="1:10" x14ac:dyDescent="0.6">
      <c r="A10" s="33"/>
      <c r="B10" s="23" t="s">
        <v>4</v>
      </c>
      <c r="C10" s="43" t="s">
        <v>32</v>
      </c>
      <c r="D10" s="44" t="s">
        <v>20</v>
      </c>
      <c r="E10" s="9">
        <v>10</v>
      </c>
      <c r="F10" s="45" t="s">
        <v>9</v>
      </c>
      <c r="G10" s="44" t="s">
        <v>20</v>
      </c>
      <c r="H10" s="9">
        <v>0.5</v>
      </c>
      <c r="I10" s="46" t="s">
        <v>10</v>
      </c>
      <c r="J10" s="2"/>
    </row>
    <row r="11" spans="1:10" x14ac:dyDescent="0.6">
      <c r="A11" s="33"/>
      <c r="B11" s="23" t="s">
        <v>24</v>
      </c>
      <c r="C11" s="43"/>
      <c r="D11" s="44" t="s">
        <v>21</v>
      </c>
      <c r="E11" s="9">
        <f>E9+E10</f>
        <v>67.149969139016662</v>
      </c>
      <c r="F11" s="45" t="s">
        <v>9</v>
      </c>
      <c r="G11" s="44" t="s">
        <v>21</v>
      </c>
      <c r="H11" s="9">
        <f>H9+0.5</f>
        <v>2.75</v>
      </c>
      <c r="I11" s="46" t="s">
        <v>10</v>
      </c>
      <c r="J11" s="2"/>
    </row>
    <row r="12" spans="1:10" ht="42.75" x14ac:dyDescent="0.6">
      <c r="A12" s="33"/>
      <c r="B12" s="23" t="s">
        <v>25</v>
      </c>
      <c r="C12" s="43"/>
      <c r="D12" s="44" t="s">
        <v>22</v>
      </c>
      <c r="E12" s="14">
        <f>E8/E11</f>
        <v>46.809378216371677</v>
      </c>
      <c r="F12" s="45" t="s">
        <v>17</v>
      </c>
      <c r="G12" s="44" t="s">
        <v>22</v>
      </c>
      <c r="H12" s="14">
        <f>H8/H11</f>
        <v>45</v>
      </c>
      <c r="I12" s="46" t="s">
        <v>17</v>
      </c>
      <c r="J12" s="2"/>
    </row>
    <row r="13" spans="1:10" ht="24" customHeight="1" x14ac:dyDescent="0.6">
      <c r="A13" s="33"/>
      <c r="B13" s="23" t="s">
        <v>15</v>
      </c>
      <c r="C13" s="43"/>
      <c r="D13" s="44" t="s">
        <v>21</v>
      </c>
      <c r="E13" s="9">
        <f>MROUND(E12,1)</f>
        <v>47</v>
      </c>
      <c r="F13" s="45" t="s">
        <v>17</v>
      </c>
      <c r="G13" s="44" t="s">
        <v>21</v>
      </c>
      <c r="H13" s="9">
        <f>MROUND(H12,1)</f>
        <v>45</v>
      </c>
      <c r="I13" s="46" t="s">
        <v>17</v>
      </c>
      <c r="J13" s="2"/>
    </row>
    <row r="14" spans="1:10" x14ac:dyDescent="0.6">
      <c r="A14" s="33"/>
      <c r="B14" s="23" t="s">
        <v>33</v>
      </c>
      <c r="C14" s="48"/>
      <c r="D14" s="49" t="s">
        <v>23</v>
      </c>
      <c r="E14" s="14">
        <f>E8/E13</f>
        <v>66.877623460551419</v>
      </c>
      <c r="F14" s="50" t="s">
        <v>9</v>
      </c>
      <c r="G14" s="49" t="s">
        <v>23</v>
      </c>
      <c r="H14" s="14">
        <f>H8/H13</f>
        <v>2.75</v>
      </c>
      <c r="I14" s="51" t="s">
        <v>10</v>
      </c>
      <c r="J14" s="2"/>
    </row>
    <row r="15" spans="1:10" ht="10.5" customHeight="1" thickBot="1" x14ac:dyDescent="0.65">
      <c r="A15" s="33"/>
      <c r="B15" s="23"/>
      <c r="C15" s="34"/>
      <c r="D15" s="36"/>
      <c r="E15" s="19"/>
      <c r="F15" s="13"/>
      <c r="G15" s="36"/>
      <c r="H15" s="19"/>
      <c r="I15" s="35"/>
      <c r="J15" s="2"/>
    </row>
    <row r="16" spans="1:10" ht="43.5" thickBot="1" x14ac:dyDescent="0.65">
      <c r="A16" s="33"/>
      <c r="B16" s="23" t="s">
        <v>26</v>
      </c>
      <c r="C16" s="34" t="s">
        <v>30</v>
      </c>
      <c r="D16" s="36" t="s">
        <v>21</v>
      </c>
      <c r="E16" s="20">
        <f>E14-E9</f>
        <v>9.7276543215347502</v>
      </c>
      <c r="F16" s="13" t="s">
        <v>9</v>
      </c>
      <c r="G16" s="36" t="s">
        <v>21</v>
      </c>
      <c r="H16" s="20">
        <f>H14-H9</f>
        <v>0.5</v>
      </c>
      <c r="I16" s="35" t="s">
        <v>10</v>
      </c>
      <c r="J16" s="2"/>
    </row>
    <row r="17" spans="1:10" x14ac:dyDescent="0.6">
      <c r="A17" s="33"/>
      <c r="B17" s="23"/>
      <c r="C17" s="12"/>
      <c r="D17" s="13"/>
      <c r="E17" s="19"/>
      <c r="F17" s="13"/>
      <c r="G17" s="13"/>
      <c r="H17" s="19"/>
      <c r="I17" s="35"/>
      <c r="J17" s="2"/>
    </row>
    <row r="18" spans="1:10" x14ac:dyDescent="0.6">
      <c r="A18" s="33"/>
      <c r="B18" s="24" t="s">
        <v>13</v>
      </c>
      <c r="C18" s="12"/>
      <c r="D18" s="13"/>
      <c r="E18" s="19"/>
      <c r="F18" s="13"/>
      <c r="G18" s="13"/>
      <c r="H18" s="19"/>
      <c r="I18" s="35"/>
      <c r="J18" s="2"/>
    </row>
    <row r="19" spans="1:10" x14ac:dyDescent="0.6">
      <c r="A19" s="33" t="s">
        <v>1</v>
      </c>
      <c r="B19" s="23" t="s">
        <v>2</v>
      </c>
      <c r="C19" s="41" t="s">
        <v>31</v>
      </c>
      <c r="D19" s="42"/>
      <c r="E19" s="38">
        <f>E9</f>
        <v>57.149969139016669</v>
      </c>
      <c r="F19" s="39" t="s">
        <v>9</v>
      </c>
      <c r="G19" s="42"/>
      <c r="H19" s="38">
        <f>H9</f>
        <v>2.25</v>
      </c>
      <c r="I19" s="40" t="s">
        <v>10</v>
      </c>
      <c r="J19" s="2"/>
    </row>
    <row r="20" spans="1:10" x14ac:dyDescent="0.6">
      <c r="A20" s="33"/>
      <c r="B20" s="23" t="s">
        <v>4</v>
      </c>
      <c r="C20" s="43" t="s">
        <v>30</v>
      </c>
      <c r="D20" s="44" t="s">
        <v>20</v>
      </c>
      <c r="E20" s="14">
        <f>E16</f>
        <v>9.7276543215347502</v>
      </c>
      <c r="F20" s="45" t="s">
        <v>9</v>
      </c>
      <c r="G20" s="44" t="s">
        <v>20</v>
      </c>
      <c r="H20" s="14">
        <f>H16</f>
        <v>0.5</v>
      </c>
      <c r="I20" s="46" t="s">
        <v>10</v>
      </c>
      <c r="J20" s="2"/>
    </row>
    <row r="21" spans="1:10" x14ac:dyDescent="0.6">
      <c r="A21" s="33"/>
      <c r="B21" s="23" t="s">
        <v>3</v>
      </c>
      <c r="C21" s="43"/>
      <c r="D21" s="44" t="s">
        <v>21</v>
      </c>
      <c r="E21" s="14">
        <f>E19+E20</f>
        <v>66.877623460551419</v>
      </c>
      <c r="F21" s="45" t="s">
        <v>9</v>
      </c>
      <c r="G21" s="44" t="s">
        <v>21</v>
      </c>
      <c r="H21" s="14">
        <f>H19+H20</f>
        <v>2.75</v>
      </c>
      <c r="I21" s="46" t="s">
        <v>10</v>
      </c>
      <c r="J21" s="2"/>
    </row>
    <row r="22" spans="1:10" x14ac:dyDescent="0.6">
      <c r="A22" s="33" t="s">
        <v>1</v>
      </c>
      <c r="B22" s="23" t="s">
        <v>16</v>
      </c>
      <c r="C22" s="43"/>
      <c r="D22" s="47"/>
      <c r="E22" s="15">
        <f>H22/0.0393701</f>
        <v>1523.9991770404445</v>
      </c>
      <c r="F22" s="45" t="s">
        <v>9</v>
      </c>
      <c r="G22" s="47"/>
      <c r="H22" s="15">
        <v>60</v>
      </c>
      <c r="I22" s="46" t="s">
        <v>10</v>
      </c>
      <c r="J22" s="2"/>
    </row>
    <row r="23" spans="1:10" ht="42.75" x14ac:dyDescent="0.6">
      <c r="A23" s="33"/>
      <c r="B23" s="23" t="s">
        <v>27</v>
      </c>
      <c r="C23" s="43"/>
      <c r="D23" s="44" t="s">
        <v>22</v>
      </c>
      <c r="E23" s="14">
        <f>E22/E21</f>
        <v>22.787878787878789</v>
      </c>
      <c r="F23" s="45" t="s">
        <v>17</v>
      </c>
      <c r="G23" s="44" t="s">
        <v>22</v>
      </c>
      <c r="H23" s="14">
        <f>H22/H21</f>
        <v>21.818181818181817</v>
      </c>
      <c r="I23" s="46" t="s">
        <v>17</v>
      </c>
      <c r="J23" s="2"/>
    </row>
    <row r="24" spans="1:10" ht="23.25" customHeight="1" x14ac:dyDescent="0.6">
      <c r="A24" s="33"/>
      <c r="B24" s="23" t="s">
        <v>15</v>
      </c>
      <c r="C24" s="43"/>
      <c r="D24" s="44" t="s">
        <v>21</v>
      </c>
      <c r="E24" s="9">
        <f>MROUND(E23,1)</f>
        <v>23</v>
      </c>
      <c r="F24" s="45" t="s">
        <v>17</v>
      </c>
      <c r="G24" s="44" t="s">
        <v>21</v>
      </c>
      <c r="H24" s="9">
        <f>MROUND(H23,1)</f>
        <v>22</v>
      </c>
      <c r="I24" s="46" t="s">
        <v>17</v>
      </c>
      <c r="J24" s="2"/>
    </row>
    <row r="25" spans="1:10" x14ac:dyDescent="0.6">
      <c r="A25" s="33"/>
      <c r="B25" s="23" t="s">
        <v>3</v>
      </c>
      <c r="C25" s="48"/>
      <c r="D25" s="49" t="s">
        <v>23</v>
      </c>
      <c r="E25" s="14">
        <f>E21</f>
        <v>66.877623460551419</v>
      </c>
      <c r="F25" s="50" t="s">
        <v>9</v>
      </c>
      <c r="G25" s="49" t="s">
        <v>23</v>
      </c>
      <c r="H25" s="14">
        <f>H21</f>
        <v>2.75</v>
      </c>
      <c r="I25" s="51" t="s">
        <v>10</v>
      </c>
      <c r="J25" s="2"/>
    </row>
    <row r="26" spans="1:10" ht="12" customHeight="1" thickBot="1" x14ac:dyDescent="0.65">
      <c r="A26" s="33"/>
      <c r="B26" s="23"/>
      <c r="C26" s="34"/>
      <c r="D26" s="36"/>
      <c r="E26" s="19"/>
      <c r="F26" s="13"/>
      <c r="G26" s="36"/>
      <c r="H26" s="19"/>
      <c r="I26" s="35"/>
      <c r="J26" s="2"/>
    </row>
    <row r="27" spans="1:10" ht="43.5" thickBot="1" x14ac:dyDescent="0.65">
      <c r="A27" s="33"/>
      <c r="B27" s="23" t="s">
        <v>35</v>
      </c>
      <c r="C27" s="34" t="s">
        <v>36</v>
      </c>
      <c r="D27" s="36" t="s">
        <v>21</v>
      </c>
      <c r="E27" s="55">
        <f>E24*E14</f>
        <v>1538.1853395926826</v>
      </c>
      <c r="F27" s="13" t="s">
        <v>38</v>
      </c>
      <c r="G27" s="36" t="s">
        <v>21</v>
      </c>
      <c r="H27" s="20">
        <f>H24*H14</f>
        <v>60.5</v>
      </c>
      <c r="I27" s="35" t="s">
        <v>10</v>
      </c>
      <c r="J27" s="2"/>
    </row>
    <row r="28" spans="1:10" ht="43.5" thickBot="1" x14ac:dyDescent="0.65">
      <c r="A28" s="33"/>
      <c r="B28" s="23" t="s">
        <v>39</v>
      </c>
      <c r="C28" s="34"/>
      <c r="D28" s="36"/>
      <c r="E28" s="19">
        <f>H28/0.0393701</f>
        <v>6.349996571001852</v>
      </c>
      <c r="F28" s="13" t="s">
        <v>9</v>
      </c>
      <c r="G28" s="36"/>
      <c r="H28" s="19">
        <v>0.25</v>
      </c>
      <c r="I28" s="35" t="s">
        <v>10</v>
      </c>
      <c r="J28" s="2"/>
    </row>
    <row r="29" spans="1:10" ht="24" thickBot="1" x14ac:dyDescent="0.65">
      <c r="A29" s="33"/>
      <c r="B29" s="23" t="s">
        <v>37</v>
      </c>
      <c r="C29" s="34" t="s">
        <v>28</v>
      </c>
      <c r="D29" s="36"/>
      <c r="E29" s="55">
        <f>E27-(2*E28)</f>
        <v>1525.4853464506789</v>
      </c>
      <c r="F29" s="13" t="s">
        <v>38</v>
      </c>
      <c r="G29" s="36"/>
      <c r="H29" s="20">
        <f>H27-(2*H28)</f>
        <v>60</v>
      </c>
      <c r="I29" s="35" t="s">
        <v>10</v>
      </c>
      <c r="J29" s="2"/>
    </row>
    <row r="30" spans="1:10" x14ac:dyDescent="0.6">
      <c r="A30" s="37"/>
      <c r="B30" s="38"/>
      <c r="C30" s="38"/>
      <c r="D30" s="38"/>
      <c r="E30" s="10"/>
      <c r="F30" s="39"/>
      <c r="G30" s="39"/>
      <c r="H30" s="10"/>
      <c r="I30" s="40"/>
      <c r="J30" s="2"/>
    </row>
    <row r="31" spans="1:10" x14ac:dyDescent="0.6">
      <c r="A31" s="7"/>
      <c r="B31" s="8"/>
      <c r="C31" s="8"/>
      <c r="D31" s="8"/>
      <c r="E31" s="11"/>
      <c r="F31" s="7"/>
      <c r="G31" s="7"/>
      <c r="H31" s="11"/>
      <c r="I31" s="7"/>
      <c r="J31" s="2"/>
    </row>
    <row r="32" spans="1:10" x14ac:dyDescent="0.6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6">
      <c r="A33" s="3" t="s">
        <v>5</v>
      </c>
      <c r="B33" s="3"/>
      <c r="C33" s="3"/>
      <c r="D33" s="3"/>
      <c r="E33" s="3"/>
      <c r="F33" s="3"/>
      <c r="G33" s="3"/>
      <c r="H33" s="3"/>
      <c r="I33" s="3"/>
    </row>
    <row r="34" spans="1:9" x14ac:dyDescent="0.6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6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6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6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6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6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6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6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6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6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6">
      <c r="A44" s="3"/>
      <c r="B44" s="6" t="s">
        <v>14</v>
      </c>
      <c r="C44" s="3"/>
      <c r="D44" s="3"/>
      <c r="E44" s="3"/>
      <c r="F44" s="3"/>
      <c r="G44" s="3"/>
      <c r="H44" s="3"/>
      <c r="I44" s="3"/>
    </row>
    <row r="45" spans="1:9" x14ac:dyDescent="0.6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6">
      <c r="A46" s="3" t="s">
        <v>7</v>
      </c>
      <c r="B46" s="3" t="s">
        <v>8</v>
      </c>
      <c r="C46" s="3"/>
      <c r="D46" s="3"/>
      <c r="E46" s="3"/>
      <c r="F46" s="3"/>
      <c r="G46" s="3"/>
      <c r="H46" s="3"/>
      <c r="I46" s="3"/>
    </row>
    <row r="47" spans="1:9" x14ac:dyDescent="0.6">
      <c r="A47" s="3"/>
      <c r="B47" s="3" t="s">
        <v>6</v>
      </c>
      <c r="C47" s="3"/>
      <c r="D47" s="3"/>
      <c r="E47" s="3"/>
      <c r="F47" s="3"/>
      <c r="G47" s="3"/>
      <c r="H47" s="3"/>
      <c r="I4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Marineau Yves</dc:creator>
  <cp:lastModifiedBy>Marineau Yves</cp:lastModifiedBy>
  <dcterms:created xsi:type="dcterms:W3CDTF">2023-11-25T23:07:48Z</dcterms:created>
  <dcterms:modified xsi:type="dcterms:W3CDTF">2023-11-26T21:49:09Z</dcterms:modified>
</cp:coreProperties>
</file>